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rchivos SIRET - copia\"/>
    </mc:Choice>
  </mc:AlternateContent>
  <bookViews>
    <workbookView xWindow="735" yWindow="690" windowWidth="19110" windowHeight="10140" tabRatio="885"/>
  </bookViews>
  <sheets>
    <sheet name="COG" sheetId="6" r:id="rId1"/>
  </sheets>
  <definedNames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6" l="1"/>
  <c r="G75" i="6"/>
  <c r="G74" i="6"/>
  <c r="G73" i="6"/>
  <c r="G72" i="6"/>
  <c r="G71" i="6"/>
  <c r="G70" i="6"/>
  <c r="F69" i="6"/>
  <c r="E69" i="6"/>
  <c r="D69" i="6"/>
  <c r="C69" i="6"/>
  <c r="B69" i="6"/>
  <c r="G68" i="6"/>
  <c r="G67" i="6"/>
  <c r="G66" i="6"/>
  <c r="F65" i="6"/>
  <c r="E65" i="6"/>
  <c r="D65" i="6"/>
  <c r="C65" i="6"/>
  <c r="B65" i="6"/>
  <c r="G64" i="6"/>
  <c r="G63" i="6"/>
  <c r="G62" i="6"/>
  <c r="G61" i="6"/>
  <c r="G60" i="6"/>
  <c r="G59" i="6"/>
  <c r="G58" i="6"/>
  <c r="F57" i="6"/>
  <c r="E57" i="6"/>
  <c r="D57" i="6"/>
  <c r="C57" i="6"/>
  <c r="B57" i="6"/>
  <c r="G56" i="6"/>
  <c r="G55" i="6"/>
  <c r="G54" i="6"/>
  <c r="F53" i="6"/>
  <c r="E53" i="6"/>
  <c r="D53" i="6"/>
  <c r="C53" i="6"/>
  <c r="B53" i="6"/>
  <c r="G52" i="6"/>
  <c r="G51" i="6"/>
  <c r="G50" i="6"/>
  <c r="G49" i="6"/>
  <c r="G48" i="6"/>
  <c r="G47" i="6"/>
  <c r="G46" i="6"/>
  <c r="G45" i="6"/>
  <c r="G44" i="6"/>
  <c r="F43" i="6"/>
  <c r="E43" i="6"/>
  <c r="D43" i="6"/>
  <c r="C43" i="6"/>
  <c r="B43" i="6"/>
  <c r="G42" i="6"/>
  <c r="G41" i="6"/>
  <c r="G40" i="6"/>
  <c r="G39" i="6"/>
  <c r="G38" i="6"/>
  <c r="G37" i="6"/>
  <c r="G36" i="6"/>
  <c r="G35" i="6"/>
  <c r="G34" i="6"/>
  <c r="F33" i="6"/>
  <c r="E33" i="6"/>
  <c r="D33" i="6"/>
  <c r="C33" i="6"/>
  <c r="B33" i="6"/>
  <c r="G32" i="6"/>
  <c r="G31" i="6"/>
  <c r="G30" i="6"/>
  <c r="G29" i="6"/>
  <c r="G28" i="6"/>
  <c r="G27" i="6"/>
  <c r="G26" i="6"/>
  <c r="G25" i="6"/>
  <c r="G24" i="6"/>
  <c r="F23" i="6"/>
  <c r="E23" i="6"/>
  <c r="D23" i="6"/>
  <c r="C23" i="6"/>
  <c r="B23" i="6"/>
  <c r="G22" i="6"/>
  <c r="G21" i="6"/>
  <c r="G20" i="6"/>
  <c r="G19" i="6"/>
  <c r="G18" i="6"/>
  <c r="G17" i="6"/>
  <c r="G16" i="6"/>
  <c r="G15" i="6"/>
  <c r="G14" i="6"/>
  <c r="F13" i="6"/>
  <c r="E13" i="6"/>
  <c r="D13" i="6"/>
  <c r="C13" i="6"/>
  <c r="B13" i="6"/>
  <c r="G12" i="6"/>
  <c r="G11" i="6"/>
  <c r="G10" i="6"/>
  <c r="G9" i="6"/>
  <c r="G8" i="6"/>
  <c r="G7" i="6"/>
  <c r="G6" i="6"/>
  <c r="F5" i="6"/>
  <c r="E5" i="6"/>
  <c r="D5" i="6"/>
  <c r="C5" i="6"/>
  <c r="B5" i="6"/>
  <c r="G65" i="6" l="1"/>
  <c r="G57" i="6"/>
  <c r="G53" i="6"/>
  <c r="G43" i="6"/>
  <c r="G69" i="6"/>
  <c r="D77" i="6"/>
  <c r="G33" i="6"/>
  <c r="G23" i="6"/>
  <c r="G13" i="6"/>
  <c r="B77" i="6"/>
  <c r="C77" i="6"/>
  <c r="G5" i="6"/>
  <c r="F77" i="6"/>
  <c r="E77" i="6"/>
  <c r="G77" i="6" l="1"/>
</calcChain>
</file>

<file path=xl/sharedStrings.xml><?xml version="1.0" encoding="utf-8"?>
<sst xmlns="http://schemas.openxmlformats.org/spreadsheetml/2006/main" count="88" uniqueCount="88">
  <si>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</si>
  <si>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</si>
  <si>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</si>
  <si>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</si>
  <si>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</si>
  <si>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</si>
  <si>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</si>
  <si>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</si>
  <si>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</si>
  <si>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</si>
  <si>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</si>
  <si>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</si>
  <si>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</si>
  <si>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</si>
  <si>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</si>
  <si>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</si>
  <si>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</si>
  <si>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</si>
  <si>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</si>
  <si>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</si>
  <si>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</si>
  <si>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</si>
  <si>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</si>
  <si>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</si>
  <si>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</si>
  <si>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</si>
  <si>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</si>
  <si>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</si>
  <si>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</si>
  <si>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</si>
  <si>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</si>
  <si>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</si>
  <si>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</si>
  <si>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</si>
  <si>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</si>
  <si>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</si>
  <si>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</si>
  <si>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</si>
  <si>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</si>
  <si>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</si>
  <si>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</si>
  <si>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</si>
  <si>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</si>
  <si>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</si>
  <si>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</si>
  <si>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</si>
  <si>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</si>
  <si>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</si>
  <si>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</si>
  <si>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</si>
  <si>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</si>
  <si>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</si>
  <si>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</si>
  <si>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</si>
  <si>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</si>
  <si>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</si>
  <si>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</si>
  <si>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</si>
  <si>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</si>
  <si>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</si>
  <si>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</si>
  <si>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</si>
  <si>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</si>
  <si>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</si>
  <si>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</si>
  <si>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</si>
  <si>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</si>
  <si>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</si>
  <si>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</si>
  <si>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</si>
  <si>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</si>
  <si>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</si>
  <si>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</si>
  <si>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</si>
  <si>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</si>
  <si>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</si>
  <si>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</si>
  <si>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</si>
  <si>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</si>
  <si>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</si>
  <si>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</si>
  <si>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</si>
  <si>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</si>
  <si>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 xml:space="preserve">TESORERA MUNICIPAL               </t>
  </si>
  <si>
    <t>C.P. GRACIELA RODRÍGUEZ FLORES</t>
  </si>
  <si>
    <t xml:space="preserve">PRESIDENTA MUNICIPAL                                                                                            </t>
  </si>
  <si>
    <t>MTRA. ALEJANDRA GUTIÉRREZ CAMPOS</t>
  </si>
  <si>
    <t>Municipio de León
Estado Analítico del Ejercicio del Presupuesto de Egresos
Clasificación por Objeto del Gasto (Capítulo y Concepto)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</si>
</sst>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0" borderId="1" xfId="0" applyFont="1" applyBorder="1" applyAlignment="1">
      <alignment horizontal="left"/>
    </xf>
    <xf numFmtId="165" fontId="6" fillId="0" borderId="9" xfId="16" applyNumberFormat="1" applyFont="1" applyBorder="1" applyProtection="1">
      <protection locked="0"/>
    </xf>
    <xf numFmtId="165" fontId="2" fillId="0" borderId="11" xfId="16" applyNumberFormat="1" applyFont="1" applyBorder="1" applyProtection="1">
      <protection locked="0"/>
    </xf>
    <xf numFmtId="165" fontId="6" fillId="0" borderId="11" xfId="16" applyNumberFormat="1" applyFont="1" applyBorder="1" applyProtection="1">
      <protection locked="0"/>
    </xf>
    <xf numFmtId="165" fontId="2" fillId="0" borderId="10" xfId="16" applyNumberFormat="1" applyFont="1" applyBorder="1" applyProtection="1">
      <protection locked="0"/>
    </xf>
    <xf numFmtId="165" fontId="6" fillId="0" borderId="10" xfId="16" applyNumberFormat="1" applyFont="1" applyBorder="1" applyProtection="1">
      <protection locked="0"/>
    </xf>
    <xf numFmtId="165" fontId="6" fillId="0" borderId="4" xfId="16" applyNumberFormat="1" applyFont="1" applyBorder="1" applyProtection="1">
      <protection locked="0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2"/>
    </xf>
    <xf numFmtId="0" fontId="2" fillId="0" borderId="12" xfId="0" applyFont="1" applyBorder="1" applyAlignment="1">
      <alignment horizontal="left" indent="2"/>
    </xf>
    <xf numFmtId="0" fontId="6" fillId="0" borderId="12" xfId="0" applyFont="1" applyBorder="1" applyAlignment="1" applyProtection="1">
      <alignment horizontal="left" indent="2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23" t="s">
        <v>87</v>
      </c>
      <c r="B1" s="24"/>
      <c r="C1" s="24"/>
      <c r="D1" s="24"/>
      <c r="E1" s="24"/>
      <c r="F1" s="24"/>
      <c r="G1" s="25"/>
    </row>
    <row r="2" spans="1:7" x14ac:dyDescent="0.2">
      <c r="A2" s="17"/>
      <c r="B2" s="4" t="s">
        <v>0</v>
      </c>
      <c r="C2" s="5"/>
      <c r="D2" s="5"/>
      <c r="E2" s="5"/>
      <c r="F2" s="6"/>
      <c r="G2" s="26" t="s">
        <v>7</v>
      </c>
    </row>
    <row r="3" spans="1:7" ht="24.95" customHeight="1" x14ac:dyDescent="0.2">
      <c r="A3" s="1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7"/>
    </row>
    <row r="4" spans="1:7" x14ac:dyDescent="0.2">
      <c r="A4" s="19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7" t="s">
        <v>10</v>
      </c>
      <c r="B5" s="8">
        <f>SUM(B6:B12)</f>
        <v>3352381234.6000004</v>
      </c>
      <c r="C5" s="8">
        <f t="shared" ref="C5:G5" si="0">SUM(C6:C12)</f>
        <v>-150000000</v>
      </c>
      <c r="D5" s="8">
        <f t="shared" si="0"/>
        <v>3202381234.5999999</v>
      </c>
      <c r="E5" s="8">
        <f t="shared" si="0"/>
        <v>2060730521.8600001</v>
      </c>
      <c r="F5" s="8">
        <f t="shared" si="0"/>
        <v>2029699381.6300001</v>
      </c>
      <c r="G5" s="8">
        <f t="shared" si="0"/>
        <v>1141650712.7399998</v>
      </c>
    </row>
    <row r="6" spans="1:7" x14ac:dyDescent="0.2">
      <c r="A6" s="20" t="s">
        <v>11</v>
      </c>
      <c r="B6" s="9">
        <v>1468998160.4400001</v>
      </c>
      <c r="C6" s="9">
        <v>-278897236.88</v>
      </c>
      <c r="D6" s="9">
        <v>1190100923.5599999</v>
      </c>
      <c r="E6" s="9">
        <v>930000817.51999998</v>
      </c>
      <c r="F6" s="9">
        <v>929544276.75999999</v>
      </c>
      <c r="G6" s="9">
        <f>D6-E6</f>
        <v>260100106.03999996</v>
      </c>
    </row>
    <row r="7" spans="1:7" x14ac:dyDescent="0.2">
      <c r="A7" s="20" t="s">
        <v>12</v>
      </c>
      <c r="B7" s="9">
        <v>21000000</v>
      </c>
      <c r="C7" s="9">
        <v>36696485.57</v>
      </c>
      <c r="D7" s="9">
        <v>57696485.57</v>
      </c>
      <c r="E7" s="9">
        <v>42696485.57</v>
      </c>
      <c r="F7" s="9">
        <v>42696485.57</v>
      </c>
      <c r="G7" s="9">
        <f t="shared" ref="G7:G12" si="1">D7-E7</f>
        <v>15000000</v>
      </c>
    </row>
    <row r="8" spans="1:7" x14ac:dyDescent="0.2">
      <c r="A8" s="20" t="s">
        <v>13</v>
      </c>
      <c r="B8" s="9">
        <v>308231399.16000003</v>
      </c>
      <c r="C8" s="9">
        <v>4546430.17</v>
      </c>
      <c r="D8" s="9">
        <v>312777829.32999998</v>
      </c>
      <c r="E8" s="9">
        <v>81050951.650000006</v>
      </c>
      <c r="F8" s="9">
        <v>79346066.909999996</v>
      </c>
      <c r="G8" s="9">
        <f t="shared" si="1"/>
        <v>231726877.67999998</v>
      </c>
    </row>
    <row r="9" spans="1:7" x14ac:dyDescent="0.2">
      <c r="A9" s="20" t="s">
        <v>14</v>
      </c>
      <c r="B9" s="9">
        <v>689221139.57000005</v>
      </c>
      <c r="C9" s="9">
        <v>-33891912.039999999</v>
      </c>
      <c r="D9" s="9">
        <v>655329227.52999997</v>
      </c>
      <c r="E9" s="9">
        <v>418494799.5</v>
      </c>
      <c r="F9" s="9">
        <v>392578506.23000002</v>
      </c>
      <c r="G9" s="9">
        <f t="shared" si="1"/>
        <v>236834428.02999997</v>
      </c>
    </row>
    <row r="10" spans="1:7" x14ac:dyDescent="0.2">
      <c r="A10" s="20" t="s">
        <v>15</v>
      </c>
      <c r="B10" s="9">
        <v>844930535.50999999</v>
      </c>
      <c r="C10" s="9">
        <v>141546233.09999999</v>
      </c>
      <c r="D10" s="9">
        <v>986476768.61000001</v>
      </c>
      <c r="E10" s="9">
        <v>588487467.62</v>
      </c>
      <c r="F10" s="9">
        <v>585534046.15999997</v>
      </c>
      <c r="G10" s="9">
        <f t="shared" si="1"/>
        <v>397989300.99000001</v>
      </c>
    </row>
    <row r="11" spans="1:7" x14ac:dyDescent="0.2">
      <c r="A11" s="20" t="s">
        <v>16</v>
      </c>
      <c r="B11" s="9">
        <v>19999999.920000002</v>
      </c>
      <c r="C11" s="9">
        <v>-19999999.920000002</v>
      </c>
      <c r="D11" s="9">
        <v>0</v>
      </c>
      <c r="E11" s="9">
        <v>0</v>
      </c>
      <c r="F11" s="9">
        <v>0</v>
      </c>
      <c r="G11" s="9">
        <f t="shared" si="1"/>
        <v>0</v>
      </c>
    </row>
    <row r="12" spans="1:7" x14ac:dyDescent="0.2">
      <c r="A12" s="20" t="s">
        <v>17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f t="shared" si="1"/>
        <v>0</v>
      </c>
    </row>
    <row r="13" spans="1:7" x14ac:dyDescent="0.2">
      <c r="A13" s="7" t="s">
        <v>80</v>
      </c>
      <c r="B13" s="10">
        <f>SUM(B14:B22)</f>
        <v>378780686.99000001</v>
      </c>
      <c r="C13" s="10">
        <f t="shared" ref="C13:G13" si="2">SUM(C14:C22)</f>
        <v>87990084.25</v>
      </c>
      <c r="D13" s="10">
        <f t="shared" si="2"/>
        <v>466770771.24000001</v>
      </c>
      <c r="E13" s="10">
        <f t="shared" si="2"/>
        <v>209847917.07999998</v>
      </c>
      <c r="F13" s="10">
        <f t="shared" si="2"/>
        <v>198094028.04000002</v>
      </c>
      <c r="G13" s="10">
        <f t="shared" si="2"/>
        <v>256922854.16</v>
      </c>
    </row>
    <row r="14" spans="1:7" x14ac:dyDescent="0.2">
      <c r="A14" s="20" t="s">
        <v>18</v>
      </c>
      <c r="B14" s="9">
        <v>14272632.91</v>
      </c>
      <c r="C14" s="9">
        <v>4455237.4000000004</v>
      </c>
      <c r="D14" s="9">
        <v>18727870.309999999</v>
      </c>
      <c r="E14" s="9">
        <v>8578523.4299999997</v>
      </c>
      <c r="F14" s="9">
        <v>8500696.3599999994</v>
      </c>
      <c r="G14" s="9">
        <f t="shared" ref="G14:G22" si="3">D14-E14</f>
        <v>10149346.879999999</v>
      </c>
    </row>
    <row r="15" spans="1:7" x14ac:dyDescent="0.2">
      <c r="A15" s="20" t="s">
        <v>19</v>
      </c>
      <c r="B15" s="9">
        <v>20743474.93</v>
      </c>
      <c r="C15" s="9">
        <v>7387245.4900000002</v>
      </c>
      <c r="D15" s="9">
        <v>28130720.420000002</v>
      </c>
      <c r="E15" s="9">
        <v>14863525.789999999</v>
      </c>
      <c r="F15" s="9">
        <v>14645601.550000001</v>
      </c>
      <c r="G15" s="9">
        <f t="shared" si="3"/>
        <v>13267194.630000003</v>
      </c>
    </row>
    <row r="16" spans="1:7" x14ac:dyDescent="0.2">
      <c r="A16" s="20" t="s">
        <v>20</v>
      </c>
      <c r="B16" s="9">
        <v>930780</v>
      </c>
      <c r="C16" s="9">
        <v>1031316.48</v>
      </c>
      <c r="D16" s="9">
        <v>1962096.48</v>
      </c>
      <c r="E16" s="9">
        <v>475700.51</v>
      </c>
      <c r="F16" s="9">
        <v>475568.5</v>
      </c>
      <c r="G16" s="9">
        <f t="shared" si="3"/>
        <v>1486395.97</v>
      </c>
    </row>
    <row r="17" spans="1:7" x14ac:dyDescent="0.2">
      <c r="A17" s="20" t="s">
        <v>21</v>
      </c>
      <c r="B17" s="9">
        <v>35783093.950000003</v>
      </c>
      <c r="C17" s="9">
        <v>22475257.09</v>
      </c>
      <c r="D17" s="9">
        <v>58258351.039999999</v>
      </c>
      <c r="E17" s="9">
        <v>22182253.690000001</v>
      </c>
      <c r="F17" s="9">
        <v>18316074.32</v>
      </c>
      <c r="G17" s="9">
        <f t="shared" si="3"/>
        <v>36076097.349999994</v>
      </c>
    </row>
    <row r="18" spans="1:7" x14ac:dyDescent="0.2">
      <c r="A18" s="20" t="s">
        <v>22</v>
      </c>
      <c r="B18" s="9">
        <v>19756300.68</v>
      </c>
      <c r="C18" s="9">
        <v>-1741295.92</v>
      </c>
      <c r="D18" s="9">
        <v>18015004.760000002</v>
      </c>
      <c r="E18" s="9">
        <v>8606148.1400000006</v>
      </c>
      <c r="F18" s="9">
        <v>8414124.1999999993</v>
      </c>
      <c r="G18" s="9">
        <f t="shared" si="3"/>
        <v>9408856.620000001</v>
      </c>
    </row>
    <row r="19" spans="1:7" x14ac:dyDescent="0.2">
      <c r="A19" s="20" t="s">
        <v>23</v>
      </c>
      <c r="B19" s="9">
        <v>184431864.28</v>
      </c>
      <c r="C19" s="9">
        <v>41026555.710000001</v>
      </c>
      <c r="D19" s="9">
        <v>225458419.99000001</v>
      </c>
      <c r="E19" s="9">
        <v>115428566.2</v>
      </c>
      <c r="F19" s="9">
        <v>115336586.86</v>
      </c>
      <c r="G19" s="9">
        <f t="shared" si="3"/>
        <v>110029853.79000001</v>
      </c>
    </row>
    <row r="20" spans="1:7" x14ac:dyDescent="0.2">
      <c r="A20" s="20" t="s">
        <v>24</v>
      </c>
      <c r="B20" s="9">
        <v>62979831.609999999</v>
      </c>
      <c r="C20" s="9">
        <v>3485985.91</v>
      </c>
      <c r="D20" s="9">
        <v>66465817.520000003</v>
      </c>
      <c r="E20" s="9">
        <v>18842089.739999998</v>
      </c>
      <c r="F20" s="9">
        <v>12495581.560000001</v>
      </c>
      <c r="G20" s="9">
        <f t="shared" si="3"/>
        <v>47623727.780000001</v>
      </c>
    </row>
    <row r="21" spans="1:7" x14ac:dyDescent="0.2">
      <c r="A21" s="20" t="s">
        <v>25</v>
      </c>
      <c r="B21" s="9">
        <v>10257205</v>
      </c>
      <c r="C21" s="9">
        <v>2682008.17</v>
      </c>
      <c r="D21" s="9">
        <v>12939213.17</v>
      </c>
      <c r="E21" s="9">
        <v>3779317.47</v>
      </c>
      <c r="F21" s="9">
        <v>3228837.47</v>
      </c>
      <c r="G21" s="9">
        <f t="shared" si="3"/>
        <v>9159895.6999999993</v>
      </c>
    </row>
    <row r="22" spans="1:7" x14ac:dyDescent="0.2">
      <c r="A22" s="20" t="s">
        <v>26</v>
      </c>
      <c r="B22" s="9">
        <v>29625503.629999999</v>
      </c>
      <c r="C22" s="9">
        <v>7187773.9199999999</v>
      </c>
      <c r="D22" s="9">
        <v>36813277.549999997</v>
      </c>
      <c r="E22" s="9">
        <v>17091792.109999999</v>
      </c>
      <c r="F22" s="9">
        <v>16680957.220000001</v>
      </c>
      <c r="G22" s="9">
        <f t="shared" si="3"/>
        <v>19721485.439999998</v>
      </c>
    </row>
    <row r="23" spans="1:7" x14ac:dyDescent="0.2">
      <c r="A23" s="7" t="s">
        <v>27</v>
      </c>
      <c r="B23" s="10">
        <f>SUM(B24:B32)</f>
        <v>1555480532.6499999</v>
      </c>
      <c r="C23" s="10">
        <f t="shared" ref="C23:G23" si="4">SUM(C24:C32)</f>
        <v>487415372.02000004</v>
      </c>
      <c r="D23" s="10">
        <f t="shared" si="4"/>
        <v>2042895904.6700001</v>
      </c>
      <c r="E23" s="10">
        <f t="shared" si="4"/>
        <v>1173547155.48</v>
      </c>
      <c r="F23" s="10">
        <f t="shared" si="4"/>
        <v>1121299137.6100001</v>
      </c>
      <c r="G23" s="10">
        <f t="shared" si="4"/>
        <v>869348749.19000006</v>
      </c>
    </row>
    <row r="24" spans="1:7" x14ac:dyDescent="0.2">
      <c r="A24" s="20" t="s">
        <v>28</v>
      </c>
      <c r="B24" s="9">
        <v>304507581.72000003</v>
      </c>
      <c r="C24" s="9">
        <v>16317161.630000001</v>
      </c>
      <c r="D24" s="9">
        <v>320824743.35000002</v>
      </c>
      <c r="E24" s="9">
        <v>197973306.34</v>
      </c>
      <c r="F24" s="9">
        <v>192396324.13</v>
      </c>
      <c r="G24" s="9">
        <f t="shared" ref="G24:G32" si="5">D24-E24</f>
        <v>122851437.01000002</v>
      </c>
    </row>
    <row r="25" spans="1:7" x14ac:dyDescent="0.2">
      <c r="A25" s="20" t="s">
        <v>29</v>
      </c>
      <c r="B25" s="9">
        <v>112997972.23999999</v>
      </c>
      <c r="C25" s="9">
        <v>20684121.98</v>
      </c>
      <c r="D25" s="9">
        <v>133682094.22</v>
      </c>
      <c r="E25" s="9">
        <v>68072754.099999994</v>
      </c>
      <c r="F25" s="9">
        <v>67835223.590000004</v>
      </c>
      <c r="G25" s="9">
        <f t="shared" si="5"/>
        <v>65609340.120000005</v>
      </c>
    </row>
    <row r="26" spans="1:7" x14ac:dyDescent="0.2">
      <c r="A26" s="20" t="s">
        <v>30</v>
      </c>
      <c r="B26" s="9">
        <v>183149911.77000001</v>
      </c>
      <c r="C26" s="9">
        <v>35943155.039999999</v>
      </c>
      <c r="D26" s="9">
        <v>219093066.81</v>
      </c>
      <c r="E26" s="9">
        <v>89394520.069999993</v>
      </c>
      <c r="F26" s="9">
        <v>87894951.620000005</v>
      </c>
      <c r="G26" s="9">
        <f t="shared" si="5"/>
        <v>129698546.74000001</v>
      </c>
    </row>
    <row r="27" spans="1:7" x14ac:dyDescent="0.2">
      <c r="A27" s="20" t="s">
        <v>31</v>
      </c>
      <c r="B27" s="9">
        <v>54661646.159999996</v>
      </c>
      <c r="C27" s="9">
        <v>10423232.43</v>
      </c>
      <c r="D27" s="9">
        <v>65084878.590000004</v>
      </c>
      <c r="E27" s="9">
        <v>56731168.630000003</v>
      </c>
      <c r="F27" s="9">
        <v>56599119.909999996</v>
      </c>
      <c r="G27" s="9">
        <f t="shared" si="5"/>
        <v>8353709.9600000009</v>
      </c>
    </row>
    <row r="28" spans="1:7" x14ac:dyDescent="0.2">
      <c r="A28" s="20" t="s">
        <v>32</v>
      </c>
      <c r="B28" s="9">
        <v>565836571.04999995</v>
      </c>
      <c r="C28" s="9">
        <v>389591918.76999998</v>
      </c>
      <c r="D28" s="9">
        <v>955428489.82000005</v>
      </c>
      <c r="E28" s="9">
        <v>587688582.72000003</v>
      </c>
      <c r="F28" s="9">
        <v>547436535.84000003</v>
      </c>
      <c r="G28" s="9">
        <f t="shared" si="5"/>
        <v>367739907.10000002</v>
      </c>
    </row>
    <row r="29" spans="1:7" x14ac:dyDescent="0.2">
      <c r="A29" s="20" t="s">
        <v>33</v>
      </c>
      <c r="B29" s="9">
        <v>112983489.05</v>
      </c>
      <c r="C29" s="9">
        <v>16176002.699999999</v>
      </c>
      <c r="D29" s="9">
        <v>129159491.75</v>
      </c>
      <c r="E29" s="9">
        <v>72039906.959999993</v>
      </c>
      <c r="F29" s="9">
        <v>70865488.579999998</v>
      </c>
      <c r="G29" s="9">
        <f t="shared" si="5"/>
        <v>57119584.790000007</v>
      </c>
    </row>
    <row r="30" spans="1:7" x14ac:dyDescent="0.2">
      <c r="A30" s="20" t="s">
        <v>34</v>
      </c>
      <c r="B30" s="9">
        <v>6754399.3700000001</v>
      </c>
      <c r="C30" s="9">
        <v>-1219818.01</v>
      </c>
      <c r="D30" s="9">
        <v>5534581.3600000003</v>
      </c>
      <c r="E30" s="9">
        <v>1279600.54</v>
      </c>
      <c r="F30" s="9">
        <v>1257992.21</v>
      </c>
      <c r="G30" s="9">
        <f t="shared" si="5"/>
        <v>4254980.82</v>
      </c>
    </row>
    <row r="31" spans="1:7" x14ac:dyDescent="0.2">
      <c r="A31" s="20" t="s">
        <v>35</v>
      </c>
      <c r="B31" s="9">
        <v>104038830.7</v>
      </c>
      <c r="C31" s="9">
        <v>3587113.01</v>
      </c>
      <c r="D31" s="9">
        <v>107625943.70999999</v>
      </c>
      <c r="E31" s="9">
        <v>44716727.590000004</v>
      </c>
      <c r="F31" s="9">
        <v>41700846.740000002</v>
      </c>
      <c r="G31" s="9">
        <f t="shared" si="5"/>
        <v>62909216.11999999</v>
      </c>
    </row>
    <row r="32" spans="1:7" x14ac:dyDescent="0.2">
      <c r="A32" s="20" t="s">
        <v>36</v>
      </c>
      <c r="B32" s="9">
        <v>110550130.59</v>
      </c>
      <c r="C32" s="9">
        <v>-4087515.53</v>
      </c>
      <c r="D32" s="9">
        <v>106462615.06</v>
      </c>
      <c r="E32" s="9">
        <v>55650588.530000001</v>
      </c>
      <c r="F32" s="9">
        <v>55312654.990000002</v>
      </c>
      <c r="G32" s="9">
        <f t="shared" si="5"/>
        <v>50812026.530000001</v>
      </c>
    </row>
    <row r="33" spans="1:7" x14ac:dyDescent="0.2">
      <c r="A33" s="7" t="s">
        <v>81</v>
      </c>
      <c r="B33" s="10">
        <f>SUM(B34:B42)</f>
        <v>1536434853.3500001</v>
      </c>
      <c r="C33" s="10">
        <f t="shared" ref="C33:G33" si="6">SUM(C34:C42)</f>
        <v>353432569.50999999</v>
      </c>
      <c r="D33" s="10">
        <f t="shared" si="6"/>
        <v>1889867422.8599999</v>
      </c>
      <c r="E33" s="10">
        <f t="shared" si="6"/>
        <v>1413714345.1099999</v>
      </c>
      <c r="F33" s="10">
        <f t="shared" si="6"/>
        <v>1345044074.7299998</v>
      </c>
      <c r="G33" s="10">
        <f t="shared" si="6"/>
        <v>476153077.75000006</v>
      </c>
    </row>
    <row r="34" spans="1:7" x14ac:dyDescent="0.2">
      <c r="A34" s="20" t="s">
        <v>37</v>
      </c>
      <c r="B34" s="9">
        <v>23408376.329999998</v>
      </c>
      <c r="C34" s="9">
        <v>-18395530.780000001</v>
      </c>
      <c r="D34" s="9">
        <v>5012845.55</v>
      </c>
      <c r="E34" s="9">
        <v>540607.64</v>
      </c>
      <c r="F34" s="9">
        <v>540607.64</v>
      </c>
      <c r="G34" s="9">
        <f t="shared" ref="G34:G42" si="7">D34-E34</f>
        <v>4472237.91</v>
      </c>
    </row>
    <row r="35" spans="1:7" x14ac:dyDescent="0.2">
      <c r="A35" s="20" t="s">
        <v>38</v>
      </c>
      <c r="B35" s="9">
        <v>1166291297</v>
      </c>
      <c r="C35" s="9">
        <v>290935728.04000002</v>
      </c>
      <c r="D35" s="9">
        <v>1457227025.04</v>
      </c>
      <c r="E35" s="9">
        <v>1132728236.0599999</v>
      </c>
      <c r="F35" s="9">
        <v>1069000659.23</v>
      </c>
      <c r="G35" s="9">
        <f t="shared" si="7"/>
        <v>324498788.98000002</v>
      </c>
    </row>
    <row r="36" spans="1:7" x14ac:dyDescent="0.2">
      <c r="A36" s="20" t="s">
        <v>39</v>
      </c>
      <c r="B36" s="9">
        <v>109548884.40000001</v>
      </c>
      <c r="C36" s="9">
        <v>31899713.460000001</v>
      </c>
      <c r="D36" s="9">
        <v>141448597.86000001</v>
      </c>
      <c r="E36" s="9">
        <v>84224227.819999993</v>
      </c>
      <c r="F36" s="9">
        <v>82171748.700000003</v>
      </c>
      <c r="G36" s="9">
        <f t="shared" si="7"/>
        <v>57224370.040000021</v>
      </c>
    </row>
    <row r="37" spans="1:7" x14ac:dyDescent="0.2">
      <c r="A37" s="20" t="s">
        <v>40</v>
      </c>
      <c r="B37" s="9">
        <v>235090908.22999999</v>
      </c>
      <c r="C37" s="9">
        <v>48992658.789999999</v>
      </c>
      <c r="D37" s="9">
        <v>284083567.01999998</v>
      </c>
      <c r="E37" s="9">
        <v>195188537.99000001</v>
      </c>
      <c r="F37" s="9">
        <v>192298323.56</v>
      </c>
      <c r="G37" s="9">
        <f t="shared" si="7"/>
        <v>88895029.029999971</v>
      </c>
    </row>
    <row r="38" spans="1:7" x14ac:dyDescent="0.2">
      <c r="A38" s="20" t="s">
        <v>41</v>
      </c>
      <c r="B38" s="9">
        <v>1795387.39</v>
      </c>
      <c r="C38" s="9">
        <v>0</v>
      </c>
      <c r="D38" s="9">
        <v>1795387.39</v>
      </c>
      <c r="E38" s="9">
        <v>1006269.6</v>
      </c>
      <c r="F38" s="9">
        <v>1006269.6</v>
      </c>
      <c r="G38" s="9">
        <f t="shared" si="7"/>
        <v>789117.78999999992</v>
      </c>
    </row>
    <row r="39" spans="1:7" x14ac:dyDescent="0.2">
      <c r="A39" s="20" t="s">
        <v>42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f t="shared" si="7"/>
        <v>0</v>
      </c>
    </row>
    <row r="40" spans="1:7" x14ac:dyDescent="0.2">
      <c r="A40" s="20" t="s">
        <v>43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f t="shared" si="7"/>
        <v>0</v>
      </c>
    </row>
    <row r="41" spans="1:7" x14ac:dyDescent="0.2">
      <c r="A41" s="20" t="s">
        <v>44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f t="shared" si="7"/>
        <v>0</v>
      </c>
    </row>
    <row r="42" spans="1:7" x14ac:dyDescent="0.2">
      <c r="A42" s="20" t="s">
        <v>45</v>
      </c>
      <c r="B42" s="9">
        <v>300000</v>
      </c>
      <c r="C42" s="9">
        <v>0</v>
      </c>
      <c r="D42" s="9">
        <v>300000</v>
      </c>
      <c r="E42" s="9">
        <v>26466</v>
      </c>
      <c r="F42" s="9">
        <v>26466</v>
      </c>
      <c r="G42" s="9">
        <f t="shared" si="7"/>
        <v>273534</v>
      </c>
    </row>
    <row r="43" spans="1:7" x14ac:dyDescent="0.2">
      <c r="A43" s="7" t="s">
        <v>82</v>
      </c>
      <c r="B43" s="10">
        <f>SUM(B44:B52)</f>
        <v>316581384.86000001</v>
      </c>
      <c r="C43" s="10">
        <f t="shared" ref="C43:G43" si="8">SUM(C44:C52)</f>
        <v>303725304.45000005</v>
      </c>
      <c r="D43" s="10">
        <f t="shared" si="8"/>
        <v>620306689.30999994</v>
      </c>
      <c r="E43" s="10">
        <f t="shared" si="8"/>
        <v>358862252.61000001</v>
      </c>
      <c r="F43" s="10">
        <f t="shared" si="8"/>
        <v>358862252.61000001</v>
      </c>
      <c r="G43" s="10">
        <f t="shared" si="8"/>
        <v>261444436.69999999</v>
      </c>
    </row>
    <row r="44" spans="1:7" x14ac:dyDescent="0.2">
      <c r="A44" s="20" t="s">
        <v>46</v>
      </c>
      <c r="B44" s="9">
        <v>40987047.810000002</v>
      </c>
      <c r="C44" s="9">
        <v>20151247.260000002</v>
      </c>
      <c r="D44" s="9">
        <v>61138295.07</v>
      </c>
      <c r="E44" s="9">
        <v>34720834.25</v>
      </c>
      <c r="F44" s="9">
        <v>34720834.25</v>
      </c>
      <c r="G44" s="9">
        <f t="shared" ref="G44:G52" si="9">D44-E44</f>
        <v>26417460.82</v>
      </c>
    </row>
    <row r="45" spans="1:7" x14ac:dyDescent="0.2">
      <c r="A45" s="20" t="s">
        <v>47</v>
      </c>
      <c r="B45" s="9">
        <v>14491744.800000001</v>
      </c>
      <c r="C45" s="9">
        <v>21458703.530000001</v>
      </c>
      <c r="D45" s="9">
        <v>35950448.329999998</v>
      </c>
      <c r="E45" s="9">
        <v>9617360.5299999993</v>
      </c>
      <c r="F45" s="9">
        <v>9617360.5299999993</v>
      </c>
      <c r="G45" s="9">
        <f t="shared" si="9"/>
        <v>26333087.799999997</v>
      </c>
    </row>
    <row r="46" spans="1:7" x14ac:dyDescent="0.2">
      <c r="A46" s="20" t="s">
        <v>48</v>
      </c>
      <c r="B46" s="9">
        <v>3822233</v>
      </c>
      <c r="C46" s="9">
        <v>10593297.630000001</v>
      </c>
      <c r="D46" s="9">
        <v>14415530.630000001</v>
      </c>
      <c r="E46" s="9">
        <v>333885.78000000003</v>
      </c>
      <c r="F46" s="9">
        <v>333885.78000000003</v>
      </c>
      <c r="G46" s="9">
        <f t="shared" si="9"/>
        <v>14081644.850000001</v>
      </c>
    </row>
    <row r="47" spans="1:7" x14ac:dyDescent="0.2">
      <c r="A47" s="20" t="s">
        <v>49</v>
      </c>
      <c r="B47" s="9">
        <v>184108134.50999999</v>
      </c>
      <c r="C47" s="9">
        <v>83379833.939999998</v>
      </c>
      <c r="D47" s="9">
        <v>267487968.44999999</v>
      </c>
      <c r="E47" s="9">
        <v>207645134.40000001</v>
      </c>
      <c r="F47" s="9">
        <v>207645134.40000001</v>
      </c>
      <c r="G47" s="9">
        <f t="shared" si="9"/>
        <v>59842834.049999982</v>
      </c>
    </row>
    <row r="48" spans="1:7" x14ac:dyDescent="0.2">
      <c r="A48" s="20" t="s">
        <v>50</v>
      </c>
      <c r="B48" s="9">
        <v>20183367.960000001</v>
      </c>
      <c r="C48" s="9">
        <v>7334316.0199999996</v>
      </c>
      <c r="D48" s="9">
        <v>27517683.98</v>
      </c>
      <c r="E48" s="9">
        <v>9771488.3800000008</v>
      </c>
      <c r="F48" s="9">
        <v>9771488.3800000008</v>
      </c>
      <c r="G48" s="9">
        <f t="shared" si="9"/>
        <v>17746195.600000001</v>
      </c>
    </row>
    <row r="49" spans="1:7" x14ac:dyDescent="0.2">
      <c r="A49" s="20" t="s">
        <v>51</v>
      </c>
      <c r="B49" s="9">
        <v>42164626.109999999</v>
      </c>
      <c r="C49" s="9">
        <v>79368068.680000007</v>
      </c>
      <c r="D49" s="9">
        <v>121532694.79000001</v>
      </c>
      <c r="E49" s="9">
        <v>85336138.010000005</v>
      </c>
      <c r="F49" s="9">
        <v>85336138.010000005</v>
      </c>
      <c r="G49" s="9">
        <f t="shared" si="9"/>
        <v>36196556.780000001</v>
      </c>
    </row>
    <row r="50" spans="1:7" x14ac:dyDescent="0.2">
      <c r="A50" s="20" t="s">
        <v>52</v>
      </c>
      <c r="B50" s="9">
        <v>1350000</v>
      </c>
      <c r="C50" s="9">
        <v>0</v>
      </c>
      <c r="D50" s="9">
        <v>1350000</v>
      </c>
      <c r="E50" s="9">
        <v>0</v>
      </c>
      <c r="F50" s="9">
        <v>0</v>
      </c>
      <c r="G50" s="9">
        <f t="shared" si="9"/>
        <v>1350000</v>
      </c>
    </row>
    <row r="51" spans="1:7" x14ac:dyDescent="0.2">
      <c r="A51" s="20" t="s">
        <v>53</v>
      </c>
      <c r="B51" s="9">
        <v>0</v>
      </c>
      <c r="C51" s="9">
        <v>70000000</v>
      </c>
      <c r="D51" s="9">
        <v>70000000</v>
      </c>
      <c r="E51" s="9">
        <v>0</v>
      </c>
      <c r="F51" s="9">
        <v>0</v>
      </c>
      <c r="G51" s="9">
        <f t="shared" si="9"/>
        <v>70000000</v>
      </c>
    </row>
    <row r="52" spans="1:7" x14ac:dyDescent="0.2">
      <c r="A52" s="20" t="s">
        <v>54</v>
      </c>
      <c r="B52" s="9">
        <v>9474230.6699999999</v>
      </c>
      <c r="C52" s="9">
        <v>11439837.390000001</v>
      </c>
      <c r="D52" s="9">
        <v>20914068.059999999</v>
      </c>
      <c r="E52" s="9">
        <v>11437411.26</v>
      </c>
      <c r="F52" s="9">
        <v>11437411.26</v>
      </c>
      <c r="G52" s="9">
        <f t="shared" si="9"/>
        <v>9476656.7999999989</v>
      </c>
    </row>
    <row r="53" spans="1:7" x14ac:dyDescent="0.2">
      <c r="A53" s="7" t="s">
        <v>55</v>
      </c>
      <c r="B53" s="10">
        <f>SUM(B54:B56)</f>
        <v>746664965.95000005</v>
      </c>
      <c r="C53" s="10">
        <f t="shared" ref="C53:G53" si="10">SUM(C54:C56)</f>
        <v>2951554623.8199997</v>
      </c>
      <c r="D53" s="10">
        <f t="shared" si="10"/>
        <v>3698219589.77</v>
      </c>
      <c r="E53" s="10">
        <f t="shared" si="10"/>
        <v>1373516203.3299999</v>
      </c>
      <c r="F53" s="10">
        <f t="shared" si="10"/>
        <v>1354617138</v>
      </c>
      <c r="G53" s="10">
        <f t="shared" si="10"/>
        <v>2324703386.4400001</v>
      </c>
    </row>
    <row r="54" spans="1:7" x14ac:dyDescent="0.2">
      <c r="A54" s="20" t="s">
        <v>56</v>
      </c>
      <c r="B54" s="9">
        <v>518437251.61000001</v>
      </c>
      <c r="C54" s="9">
        <v>1707039930.1199999</v>
      </c>
      <c r="D54" s="9">
        <v>2225477181.73</v>
      </c>
      <c r="E54" s="9">
        <v>978774197.05999994</v>
      </c>
      <c r="F54" s="9">
        <v>967472869.69000006</v>
      </c>
      <c r="G54" s="9">
        <f t="shared" ref="G54:G56" si="11">D54-E54</f>
        <v>1246702984.6700001</v>
      </c>
    </row>
    <row r="55" spans="1:7" x14ac:dyDescent="0.2">
      <c r="A55" s="20" t="s">
        <v>57</v>
      </c>
      <c r="B55" s="9">
        <v>228227714.34</v>
      </c>
      <c r="C55" s="9">
        <v>1244514693.7</v>
      </c>
      <c r="D55" s="9">
        <v>1472742408.04</v>
      </c>
      <c r="E55" s="9">
        <v>394742006.26999998</v>
      </c>
      <c r="F55" s="9">
        <v>387144268.31</v>
      </c>
      <c r="G55" s="9">
        <f t="shared" si="11"/>
        <v>1078000401.77</v>
      </c>
    </row>
    <row r="56" spans="1:7" x14ac:dyDescent="0.2">
      <c r="A56" s="20" t="s">
        <v>58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f t="shared" si="11"/>
        <v>0</v>
      </c>
    </row>
    <row r="57" spans="1:7" x14ac:dyDescent="0.2">
      <c r="A57" s="7" t="s">
        <v>78</v>
      </c>
      <c r="B57" s="10">
        <f>SUM(B58:B64)</f>
        <v>485885748.63999999</v>
      </c>
      <c r="C57" s="10">
        <f t="shared" ref="C57:G57" si="12">SUM(C58:C64)</f>
        <v>-354055035.88999999</v>
      </c>
      <c r="D57" s="10">
        <f t="shared" si="12"/>
        <v>131830712.75</v>
      </c>
      <c r="E57" s="10">
        <f t="shared" si="12"/>
        <v>0</v>
      </c>
      <c r="F57" s="10">
        <f t="shared" si="12"/>
        <v>0</v>
      </c>
      <c r="G57" s="10">
        <f t="shared" si="12"/>
        <v>131830712.75</v>
      </c>
    </row>
    <row r="58" spans="1:7" x14ac:dyDescent="0.2">
      <c r="A58" s="20" t="s">
        <v>59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f t="shared" ref="G58:G64" si="13">D58-E58</f>
        <v>0</v>
      </c>
    </row>
    <row r="59" spans="1:7" x14ac:dyDescent="0.2">
      <c r="A59" s="20" t="s">
        <v>60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f t="shared" si="13"/>
        <v>0</v>
      </c>
    </row>
    <row r="60" spans="1:7" x14ac:dyDescent="0.2">
      <c r="A60" s="20" t="s">
        <v>61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f t="shared" si="13"/>
        <v>0</v>
      </c>
    </row>
    <row r="61" spans="1:7" x14ac:dyDescent="0.2">
      <c r="A61" s="20" t="s">
        <v>62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f t="shared" si="13"/>
        <v>0</v>
      </c>
    </row>
    <row r="62" spans="1:7" x14ac:dyDescent="0.2">
      <c r="A62" s="20" t="s">
        <v>63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f t="shared" si="13"/>
        <v>0</v>
      </c>
    </row>
    <row r="63" spans="1:7" x14ac:dyDescent="0.2">
      <c r="A63" s="20" t="s">
        <v>64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f t="shared" si="13"/>
        <v>0</v>
      </c>
    </row>
    <row r="64" spans="1:7" x14ac:dyDescent="0.2">
      <c r="A64" s="20" t="s">
        <v>65</v>
      </c>
      <c r="B64" s="9">
        <v>485885748.63999999</v>
      </c>
      <c r="C64" s="9">
        <v>-354055035.88999999</v>
      </c>
      <c r="D64" s="9">
        <v>131830712.75</v>
      </c>
      <c r="E64" s="9">
        <v>0</v>
      </c>
      <c r="F64" s="9">
        <v>0</v>
      </c>
      <c r="G64" s="9">
        <f t="shared" si="13"/>
        <v>131830712.75</v>
      </c>
    </row>
    <row r="65" spans="1:7" x14ac:dyDescent="0.2">
      <c r="A65" s="7" t="s">
        <v>79</v>
      </c>
      <c r="B65" s="10">
        <f>SUM(B66:B68)</f>
        <v>0</v>
      </c>
      <c r="C65" s="10">
        <f t="shared" ref="C65:G65" si="14">SUM(C66:C68)</f>
        <v>0</v>
      </c>
      <c r="D65" s="10">
        <f t="shared" si="14"/>
        <v>0</v>
      </c>
      <c r="E65" s="10">
        <f t="shared" si="14"/>
        <v>0</v>
      </c>
      <c r="F65" s="10">
        <f t="shared" si="14"/>
        <v>0</v>
      </c>
      <c r="G65" s="10">
        <f t="shared" si="14"/>
        <v>0</v>
      </c>
    </row>
    <row r="66" spans="1:7" x14ac:dyDescent="0.2">
      <c r="A66" s="20" t="s">
        <v>66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f t="shared" ref="G66:G68" si="15">D66-E66</f>
        <v>0</v>
      </c>
    </row>
    <row r="67" spans="1:7" x14ac:dyDescent="0.2">
      <c r="A67" s="20" t="s">
        <v>67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f t="shared" si="15"/>
        <v>0</v>
      </c>
    </row>
    <row r="68" spans="1:7" x14ac:dyDescent="0.2">
      <c r="A68" s="20" t="s">
        <v>68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f t="shared" si="15"/>
        <v>0</v>
      </c>
    </row>
    <row r="69" spans="1:7" x14ac:dyDescent="0.2">
      <c r="A69" s="7" t="s">
        <v>69</v>
      </c>
      <c r="B69" s="10">
        <f>SUM(B70:B76)</f>
        <v>297959891</v>
      </c>
      <c r="C69" s="10">
        <f t="shared" ref="C69:G69" si="16">SUM(C70:C76)</f>
        <v>8310113.790000001</v>
      </c>
      <c r="D69" s="10">
        <f t="shared" si="16"/>
        <v>306270004.78999996</v>
      </c>
      <c r="E69" s="10">
        <f t="shared" si="16"/>
        <v>229917355.76000002</v>
      </c>
      <c r="F69" s="10">
        <f t="shared" si="16"/>
        <v>229917355.76000002</v>
      </c>
      <c r="G69" s="10">
        <f t="shared" si="16"/>
        <v>76352649.030000016</v>
      </c>
    </row>
    <row r="70" spans="1:7" x14ac:dyDescent="0.2">
      <c r="A70" s="20" t="s">
        <v>70</v>
      </c>
      <c r="B70" s="9">
        <v>139621380.77000001</v>
      </c>
      <c r="C70" s="9">
        <v>-4001744.93</v>
      </c>
      <c r="D70" s="9">
        <v>135619635.84</v>
      </c>
      <c r="E70" s="9">
        <v>100521324.84999999</v>
      </c>
      <c r="F70" s="9">
        <v>100521324.84999999</v>
      </c>
      <c r="G70" s="9">
        <f t="shared" ref="G70:G76" si="17">D70-E70</f>
        <v>35098310.99000001</v>
      </c>
    </row>
    <row r="71" spans="1:7" x14ac:dyDescent="0.2">
      <c r="A71" s="20" t="s">
        <v>71</v>
      </c>
      <c r="B71" s="9">
        <v>156188510.22999999</v>
      </c>
      <c r="C71" s="9">
        <v>14031289.32</v>
      </c>
      <c r="D71" s="9">
        <v>170219799.55000001</v>
      </c>
      <c r="E71" s="9">
        <v>128965461.51000001</v>
      </c>
      <c r="F71" s="9">
        <v>128965461.51000001</v>
      </c>
      <c r="G71" s="9">
        <f t="shared" si="17"/>
        <v>41254338.040000007</v>
      </c>
    </row>
    <row r="72" spans="1:7" x14ac:dyDescent="0.2">
      <c r="A72" s="20" t="s">
        <v>72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f t="shared" si="17"/>
        <v>0</v>
      </c>
    </row>
    <row r="73" spans="1:7" x14ac:dyDescent="0.2">
      <c r="A73" s="20" t="s">
        <v>73</v>
      </c>
      <c r="B73" s="9">
        <v>150000</v>
      </c>
      <c r="C73" s="9">
        <v>-42464.6</v>
      </c>
      <c r="D73" s="9">
        <v>107535.4</v>
      </c>
      <c r="E73" s="9">
        <v>107535.4</v>
      </c>
      <c r="F73" s="9">
        <v>107535.4</v>
      </c>
      <c r="G73" s="9">
        <f t="shared" si="17"/>
        <v>0</v>
      </c>
    </row>
    <row r="74" spans="1:7" x14ac:dyDescent="0.2">
      <c r="A74" s="20" t="s">
        <v>74</v>
      </c>
      <c r="B74" s="9">
        <v>2000000</v>
      </c>
      <c r="C74" s="9">
        <v>-1676966</v>
      </c>
      <c r="D74" s="9">
        <v>323034</v>
      </c>
      <c r="E74" s="9">
        <v>323034</v>
      </c>
      <c r="F74" s="9">
        <v>323034</v>
      </c>
      <c r="G74" s="9">
        <f t="shared" si="17"/>
        <v>0</v>
      </c>
    </row>
    <row r="75" spans="1:7" x14ac:dyDescent="0.2">
      <c r="A75" s="20" t="s">
        <v>75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f t="shared" si="17"/>
        <v>0</v>
      </c>
    </row>
    <row r="76" spans="1:7" x14ac:dyDescent="0.2">
      <c r="A76" s="21" t="s">
        <v>76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9">
        <f t="shared" si="17"/>
        <v>0</v>
      </c>
    </row>
    <row r="77" spans="1:7" x14ac:dyDescent="0.2">
      <c r="A77" s="22" t="s">
        <v>77</v>
      </c>
      <c r="B77" s="12">
        <f>B69+B65+B57+B53+B43+B33+B23+B13+B5</f>
        <v>8670169298.0400009</v>
      </c>
      <c r="C77" s="12">
        <f t="shared" ref="C77:G77" si="18">C69+C65+C57+C53+C43+C33+C23+C13+C5</f>
        <v>3688373031.9500003</v>
      </c>
      <c r="D77" s="12">
        <f t="shared" si="18"/>
        <v>12358542329.99</v>
      </c>
      <c r="E77" s="12">
        <f t="shared" si="18"/>
        <v>6820135751.2299995</v>
      </c>
      <c r="F77" s="12">
        <f t="shared" si="18"/>
        <v>6637533368.3799992</v>
      </c>
      <c r="G77" s="13">
        <f t="shared" si="18"/>
        <v>5538406578.7600002</v>
      </c>
    </row>
    <row r="91" spans="1:5" x14ac:dyDescent="0.2">
      <c r="A91" s="14" t="s">
        <v>85</v>
      </c>
      <c r="B91" s="15"/>
      <c r="C91" s="28" t="s">
        <v>83</v>
      </c>
      <c r="D91" s="28"/>
      <c r="E91" s="28"/>
    </row>
    <row r="92" spans="1:5" x14ac:dyDescent="0.2">
      <c r="A92" s="16" t="s">
        <v>86</v>
      </c>
      <c r="B92" s="15"/>
      <c r="C92" s="29" t="s">
        <v>84</v>
      </c>
      <c r="D92" s="29"/>
      <c r="E92" s="29"/>
    </row>
  </sheetData>
  <sheetProtection formatCells="0" formatColumns="0" formatRows="0" autoFilter="0"/>
  <mergeCells count="4">
    <mergeCell ref="A1:G1"/>
    <mergeCell ref="G2:G3"/>
    <mergeCell ref="C91:E91"/>
    <mergeCell ref="C92:E92"/>
  </mergeCells>
  <printOptions horizontalCentered="1"/>
  <pageMargins left="0.7" right="0.7" top="0.75" bottom="0.75" header="0.3" footer="0.3"/>
  <pageSetup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EC529A-ECEF-47B1-94D0-2A6831A741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9c0678de-02ee-46c3-87b5-a1ae74486c45"/>
    <ds:schemaRef ds:uri="6ccafd61-9ec1-42c1-a4dd-349ca83b5c7c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2024-07-23T14:15:58Z</cp:lastPrinted>
  <dcterms:created xsi:type="dcterms:W3CDTF">2014-02-10T03:37:14Z</dcterms:created>
  <dcterms:modified xsi:type="dcterms:W3CDTF">2024-10-30T18:53:21Z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